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415" windowHeight="12585"/>
  </bookViews>
  <sheets>
    <sheet name="Application" sheetId="2" r:id="rId1"/>
  </sheets>
  <externalReferences>
    <externalReference r:id="rId2"/>
  </externalReferences>
  <definedNames>
    <definedName name="ClassLevel">Application!$R$16:$R$19</definedName>
    <definedName name="Department">Application!$R$28:$S$42</definedName>
    <definedName name="GradeEarned">Application!$R$2:$R$13</definedName>
    <definedName name="GRADES">[1]Sheet2!$A$1:$A$14</definedName>
    <definedName name="Level">#REF!</definedName>
    <definedName name="SelectADepartment">#REF!</definedName>
    <definedName name="SelectDepartment">Application!$R$28:$R$42</definedName>
    <definedName name="SelectGrade">#REF!</definedName>
    <definedName name="Sem">Application!$R$47:$R$48</definedName>
    <definedName name="Semester">#REF!</definedName>
  </definedNames>
  <calcPr calcId="145621"/>
</workbook>
</file>

<file path=xl/calcChain.xml><?xml version="1.0" encoding="utf-8"?>
<calcChain xmlns="http://schemas.openxmlformats.org/spreadsheetml/2006/main">
  <c r="J24" i="2" l="1"/>
  <c r="B24" i="2"/>
  <c r="J14" i="2"/>
  <c r="B14" i="2"/>
  <c r="M18" i="2"/>
  <c r="M8" i="2"/>
  <c r="B26" i="2" l="1"/>
  <c r="I36" i="2" l="1"/>
  <c r="E9" i="2" l="1"/>
  <c r="N23" i="2"/>
  <c r="N22" i="2"/>
  <c r="N21" i="2"/>
  <c r="N20" i="2"/>
  <c r="N19" i="2"/>
  <c r="M23" i="2"/>
  <c r="M22" i="2"/>
  <c r="M21" i="2"/>
  <c r="M20" i="2"/>
  <c r="M19" i="2"/>
  <c r="N18" i="2"/>
  <c r="F23" i="2"/>
  <c r="F22" i="2"/>
  <c r="F21" i="2"/>
  <c r="F20" i="2"/>
  <c r="F19" i="2"/>
  <c r="E23" i="2"/>
  <c r="E22" i="2"/>
  <c r="E21" i="2"/>
  <c r="E20" i="2"/>
  <c r="E19" i="2"/>
  <c r="F18" i="2"/>
  <c r="E18" i="2"/>
  <c r="N13" i="2"/>
  <c r="N12" i="2"/>
  <c r="N11" i="2"/>
  <c r="N10" i="2"/>
  <c r="N9" i="2"/>
  <c r="N8" i="2"/>
  <c r="M13" i="2"/>
  <c r="M12" i="2"/>
  <c r="M11" i="2"/>
  <c r="M10" i="2"/>
  <c r="M9" i="2"/>
  <c r="F13" i="2"/>
  <c r="F12" i="2"/>
  <c r="F11" i="2"/>
  <c r="F10" i="2"/>
  <c r="F9" i="2"/>
  <c r="F8" i="2"/>
  <c r="E8" i="2"/>
  <c r="E13" i="2"/>
  <c r="E12" i="2"/>
  <c r="E11" i="2"/>
  <c r="E10" i="2"/>
  <c r="O21" i="2" l="1"/>
  <c r="O11" i="2"/>
  <c r="G18" i="2"/>
  <c r="G21" i="2"/>
  <c r="O23" i="2"/>
  <c r="G11" i="2"/>
  <c r="G20" i="2"/>
  <c r="O19" i="2"/>
  <c r="O12" i="2"/>
  <c r="G12" i="2"/>
  <c r="O10" i="2"/>
  <c r="O20" i="2"/>
  <c r="G13" i="2"/>
  <c r="O9" i="2"/>
  <c r="O13" i="2"/>
  <c r="G22" i="2"/>
  <c r="O18" i="2"/>
  <c r="O22" i="2"/>
  <c r="O8" i="2"/>
  <c r="G19" i="2"/>
  <c r="G23" i="2"/>
  <c r="G9" i="2"/>
  <c r="G8" i="2"/>
  <c r="G10" i="2"/>
  <c r="D26" i="2" l="1"/>
  <c r="K26" i="2" s="1"/>
</calcChain>
</file>

<file path=xl/sharedStrings.xml><?xml version="1.0" encoding="utf-8"?>
<sst xmlns="http://schemas.openxmlformats.org/spreadsheetml/2006/main" count="120" uniqueCount="92">
  <si>
    <t>Art</t>
  </si>
  <si>
    <t>Band</t>
  </si>
  <si>
    <t>Business</t>
  </si>
  <si>
    <t>Choir</t>
  </si>
  <si>
    <t>English</t>
  </si>
  <si>
    <t>Life Management</t>
  </si>
  <si>
    <t>Math</t>
  </si>
  <si>
    <t>Mu Alpha Theta</t>
  </si>
  <si>
    <t>NHS</t>
  </si>
  <si>
    <t>Science</t>
  </si>
  <si>
    <t>Social Studies</t>
  </si>
  <si>
    <t>Technology</t>
  </si>
  <si>
    <t>World Language</t>
  </si>
  <si>
    <t>A+</t>
  </si>
  <si>
    <t xml:space="preserve">A </t>
  </si>
  <si>
    <t>A-</t>
  </si>
  <si>
    <t>B+</t>
  </si>
  <si>
    <t xml:space="preserve">B </t>
  </si>
  <si>
    <t>B-</t>
  </si>
  <si>
    <t>C+</t>
  </si>
  <si>
    <t xml:space="preserve">C </t>
  </si>
  <si>
    <t>C-</t>
  </si>
  <si>
    <t>D+</t>
  </si>
  <si>
    <t xml:space="preserve">D </t>
  </si>
  <si>
    <t>D-</t>
  </si>
  <si>
    <t>Honor Cord Application Worksheet</t>
  </si>
  <si>
    <t>Course Name</t>
  </si>
  <si>
    <t>Grade</t>
  </si>
  <si>
    <t>GPA Pts</t>
  </si>
  <si>
    <t xml:space="preserve">  Get a copy of your transcript (use Parchment for a self view)</t>
  </si>
  <si>
    <t xml:space="preserve">  Enter the highlighted courses on the form above.</t>
  </si>
  <si>
    <t>Department:</t>
  </si>
  <si>
    <t>9th grade</t>
  </si>
  <si>
    <t>Level</t>
  </si>
  <si>
    <t>Sem.</t>
  </si>
  <si>
    <t>AP</t>
  </si>
  <si>
    <t>Honors</t>
  </si>
  <si>
    <t>MCC</t>
  </si>
  <si>
    <t>10th grade</t>
  </si>
  <si>
    <t>11th grade</t>
  </si>
  <si>
    <t xml:space="preserve">  courses taken</t>
  </si>
  <si>
    <t xml:space="preserve">  Total number of semester</t>
  </si>
  <si>
    <t xml:space="preserve">  Total Grade</t>
  </si>
  <si>
    <t xml:space="preserve">  Points</t>
  </si>
  <si>
    <t xml:space="preserve">listed:  </t>
  </si>
  <si>
    <t xml:space="preserve">GPA in courses  </t>
  </si>
  <si>
    <t xml:space="preserve">Your name: </t>
  </si>
  <si>
    <t>Department Approval:</t>
  </si>
  <si>
    <t xml:space="preserve">  Enter your name (top of form)</t>
  </si>
  <si>
    <t xml:space="preserve">  On your transcript, highlight each course you took in this department.</t>
  </si>
  <si>
    <t xml:space="preserve">  Drop application off to the appropriate box in the main office.</t>
  </si>
  <si>
    <t>number of semester courses 9th</t>
  </si>
  <si>
    <t>number of semester courses 10th</t>
  </si>
  <si>
    <t>number of semester courses 11th</t>
  </si>
  <si>
    <t>number of semester courses 12th</t>
  </si>
  <si>
    <t>grade</t>
  </si>
  <si>
    <t>gpa</t>
  </si>
  <si>
    <t>WF1</t>
  </si>
  <si>
    <t>WF2</t>
  </si>
  <si>
    <t>LEVEL</t>
  </si>
  <si>
    <t>GPA+</t>
  </si>
  <si>
    <t>Department</t>
  </si>
  <si>
    <t>Semester</t>
  </si>
  <si>
    <t>12th grade -- 1st semester only!</t>
  </si>
  <si>
    <t>Enter Semester 2 - 12th grade schedule of classes</t>
  </si>
  <si>
    <t>Hour</t>
  </si>
  <si>
    <t>Course Title</t>
  </si>
  <si>
    <t xml:space="preserve">  Staple this form (both pages) to the highlighted transcript.</t>
  </si>
  <si>
    <t xml:space="preserve">  Enter your S2 senior schedule on this page.</t>
  </si>
  <si>
    <t xml:space="preserve">  INSTRUCTIONS:</t>
  </si>
  <si>
    <t>pg1</t>
  </si>
  <si>
    <t>pg2</t>
  </si>
  <si>
    <t xml:space="preserve">  Choose the department for which you are applying (top of form)</t>
  </si>
  <si>
    <t xml:space="preserve">  Repeat for each cord for which you wish to apply.</t>
  </si>
  <si>
    <t>(use a separate transcript for each)</t>
  </si>
  <si>
    <t>You only need to enter information</t>
  </si>
  <si>
    <t xml:space="preserve"> in the fields that are shaded!</t>
  </si>
  <si>
    <t>Regular</t>
  </si>
  <si>
    <t>DEADLINE IS:  APRIL 12th, 2019</t>
  </si>
  <si>
    <t xml:space="preserve">Enter ALL courses you took in this department.  </t>
  </si>
  <si>
    <t>Complete all needed green fields.</t>
  </si>
  <si>
    <t>(for year long courses, be sure to enter BOTH semesters!)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</si>
  <si>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</si>
  <si>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</si>
  <si>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</si>
  <si>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</si>
  <si>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</si>
  <si>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</si>
  <si>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</si>
  <si>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</si>
  <si>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</si>
  <si>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Questions? - here is who to 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</si>
</sst>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 applyAlignment="1" applyProtection="1">
      <alignment horizontal="left"/>
    </xf>
    <xf numFmtId="0" fontId="0" fillId="0" borderId="25" xfId="0" applyBorder="1" applyProtection="1"/>
    <xf numFmtId="0" fontId="0" fillId="0" borderId="26" xfId="0" applyBorder="1" applyProtection="1"/>
    <xf numFmtId="0" fontId="0" fillId="0" borderId="26" xfId="0" applyFill="1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0" borderId="29" xfId="0" applyFill="1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24" xfId="0" applyBorder="1" applyProtection="1"/>
    <xf numFmtId="0" fontId="0" fillId="0" borderId="24" xfId="0" applyFill="1" applyBorder="1" applyProtection="1"/>
    <xf numFmtId="0" fontId="0" fillId="0" borderId="32" xfId="0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alignment horizontal="left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3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right"/>
    </xf>
    <xf numFmtId="0" fontId="0" fillId="3" borderId="0" xfId="0" applyFill="1" applyProtection="1"/>
    <xf numFmtId="0" fontId="6" fillId="3" borderId="0" xfId="0" applyFont="1" applyFill="1" applyAlignment="1" applyProtection="1">
      <alignment horizontal="left"/>
    </xf>
    <xf numFmtId="0" fontId="0" fillId="3" borderId="0" xfId="0" applyFill="1" applyAlignment="1" applyProtection="1"/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5" fillId="0" borderId="0" xfId="0" applyFont="1" applyProtection="1"/>
    <xf numFmtId="0" fontId="9" fillId="0" borderId="0" xfId="0" applyFont="1" applyAlignment="1" applyProtection="1">
      <alignment horizontal="center"/>
    </xf>
    <xf numFmtId="164" fontId="9" fillId="0" borderId="0" xfId="0" applyNumberFormat="1" applyFont="1" applyAlignment="1" applyProtection="1">
      <alignment horizontal="center"/>
    </xf>
    <xf numFmtId="0" fontId="0" fillId="0" borderId="11" xfId="0" applyBorder="1" applyProtection="1"/>
    <xf numFmtId="164" fontId="0" fillId="0" borderId="11" xfId="0" applyNumberFormat="1" applyBorder="1" applyProtection="1"/>
    <xf numFmtId="0" fontId="7" fillId="0" borderId="0" xfId="0" applyFont="1" applyProtection="1"/>
    <xf numFmtId="0" fontId="7" fillId="0" borderId="0" xfId="0" applyFont="1" applyFill="1" applyBorder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8" xfId="0" applyBorder="1" applyAlignment="1" applyProtection="1">
      <alignment vertical="center"/>
    </xf>
    <xf numFmtId="0" fontId="0" fillId="0" borderId="12" xfId="0" applyBorder="1" applyProtection="1"/>
    <xf numFmtId="0" fontId="0" fillId="0" borderId="11" xfId="0" applyBorder="1" applyAlignment="1" applyProtection="1">
      <alignment vertical="center"/>
    </xf>
    <xf numFmtId="0" fontId="0" fillId="0" borderId="15" xfId="0" applyBorder="1" applyProtection="1"/>
    <xf numFmtId="0" fontId="0" fillId="0" borderId="16" xfId="0" applyBorder="1" applyProtection="1"/>
    <xf numFmtId="0" fontId="0" fillId="0" borderId="15" xfId="0" applyBorder="1" applyAlignment="1" applyProtection="1">
      <alignment vertical="center"/>
    </xf>
    <xf numFmtId="0" fontId="0" fillId="0" borderId="18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9" fillId="0" borderId="20" xfId="0" applyFont="1" applyBorder="1" applyAlignment="1" applyProtection="1"/>
    <xf numFmtId="0" fontId="0" fillId="0" borderId="21" xfId="0" applyBorder="1" applyAlignment="1" applyProtection="1"/>
    <xf numFmtId="0" fontId="0" fillId="0" borderId="23" xfId="0" applyBorder="1" applyAlignment="1" applyProtection="1"/>
    <xf numFmtId="0" fontId="10" fillId="0" borderId="0" xfId="0" applyFont="1" applyAlignment="1" applyProtection="1"/>
    <xf numFmtId="0" fontId="0" fillId="0" borderId="7" xfId="0" applyBorder="1" applyProtection="1"/>
    <xf numFmtId="49" fontId="0" fillId="0" borderId="0" xfId="0" applyNumberFormat="1" applyProtection="1"/>
    <xf numFmtId="0" fontId="0" fillId="0" borderId="13" xfId="0" applyBorder="1" applyProtection="1"/>
    <xf numFmtId="0" fontId="0" fillId="0" borderId="14" xfId="0" applyBorder="1" applyProtection="1"/>
    <xf numFmtId="0" fontId="9" fillId="0" borderId="0" xfId="0" applyFont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9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51</xdr:row>
      <xdr:rowOff>76201</xdr:rowOff>
    </xdr:from>
    <xdr:to>
      <xdr:col>11</xdr:col>
      <xdr:colOff>281940</xdr:colOff>
      <xdr:row>68</xdr:row>
      <xdr:rowOff>154773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1" y="10713721"/>
          <a:ext cx="7345679" cy="35151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kean\AppData\Local\Microsoft\Windows\Temporary%20Internet%20Files\Content.Outlook\R35QN2QX\Honor%20Cord%20Applicatio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Select Grade</v>
          </cell>
        </row>
        <row r="2">
          <cell r="A2" t="str">
            <v>A+</v>
          </cell>
        </row>
        <row r="3">
          <cell r="A3" t="str">
            <v>A</v>
          </cell>
        </row>
        <row r="4">
          <cell r="A4" t="str">
            <v>A-</v>
          </cell>
        </row>
        <row r="5">
          <cell r="A5" t="str">
            <v>B+</v>
          </cell>
        </row>
        <row r="6">
          <cell r="A6" t="str">
            <v>B</v>
          </cell>
        </row>
        <row r="7">
          <cell r="A7" t="str">
            <v>B-</v>
          </cell>
        </row>
        <row r="8">
          <cell r="A8" t="str">
            <v>C+</v>
          </cell>
        </row>
        <row r="9">
          <cell r="A9" t="str">
            <v>C</v>
          </cell>
        </row>
        <row r="10">
          <cell r="A10" t="str">
            <v>C-</v>
          </cell>
        </row>
        <row r="11">
          <cell r="A11" t="str">
            <v>D+</v>
          </cell>
        </row>
        <row r="12">
          <cell r="A12" t="str">
            <v>D</v>
          </cell>
        </row>
        <row r="13">
          <cell r="A13" t="str">
            <v>D-</v>
          </cell>
        </row>
        <row r="14">
          <cell r="A14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zoomScaleNormal="100" workbookViewId="0">
      <selection activeCell="K20" sqref="K20"/>
    </sheetView>
  </sheetViews>
  <sheetFormatPr defaultColWidth="9.140625" defaultRowHeight="15" x14ac:dyDescent="0.25"/>
  <cols>
    <col min="1" max="1" width="6.28515625" style="14" customWidth="1"/>
    <col min="2" max="2" width="7.5703125" style="14" customWidth="1"/>
    <col min="3" max="3" width="32.28515625" style="14" customWidth="1"/>
    <col min="4" max="4" width="8.7109375" style="14" customWidth="1"/>
    <col min="5" max="6" width="8.7109375" style="14" hidden="1" customWidth="1"/>
    <col min="7" max="7" width="8.7109375" style="14" customWidth="1"/>
    <col min="8" max="8" width="3.28515625" style="14" customWidth="1"/>
    <col min="9" max="9" width="6.28515625" style="14" customWidth="1"/>
    <col min="10" max="10" width="7.140625" style="14" customWidth="1"/>
    <col min="11" max="11" width="32.28515625" style="14" customWidth="1"/>
    <col min="12" max="12" width="8.7109375" style="14" customWidth="1"/>
    <col min="13" max="13" width="8.7109375" style="14" hidden="1" customWidth="1"/>
    <col min="14" max="14" width="9.140625" style="14" hidden="1" customWidth="1"/>
    <col min="15" max="17" width="9.140625" style="14"/>
    <col min="18" max="19" width="9.140625" style="14" hidden="1" customWidth="1"/>
    <col min="20" max="16384" width="9.140625" style="14"/>
  </cols>
  <sheetData>
    <row r="1" spans="1:19" s="37" customFormat="1" ht="21" x14ac:dyDescent="0.4">
      <c r="B1" s="90" t="s">
        <v>25</v>
      </c>
      <c r="C1" s="90"/>
      <c r="D1" s="90"/>
      <c r="E1" s="90"/>
      <c r="F1" s="90"/>
      <c r="G1" s="90"/>
      <c r="H1" s="90"/>
      <c r="I1" s="90"/>
      <c r="J1" s="90"/>
      <c r="K1" s="90"/>
      <c r="L1" s="90"/>
      <c r="O1" s="37" t="s">
        <v>70</v>
      </c>
      <c r="R1" s="38" t="s">
        <v>55</v>
      </c>
      <c r="S1" s="39" t="s">
        <v>56</v>
      </c>
    </row>
    <row r="2" spans="1:19" s="37" customFormat="1" ht="21" x14ac:dyDescent="0.4">
      <c r="B2" s="91" t="s">
        <v>78</v>
      </c>
      <c r="C2" s="91"/>
      <c r="D2" s="91"/>
      <c r="E2" s="91"/>
      <c r="F2" s="91"/>
      <c r="G2" s="91"/>
      <c r="H2" s="91"/>
      <c r="I2" s="91"/>
      <c r="J2" s="91"/>
      <c r="K2" s="91"/>
      <c r="L2" s="91"/>
      <c r="R2" s="40" t="s">
        <v>13</v>
      </c>
      <c r="S2" s="41">
        <v>4</v>
      </c>
    </row>
    <row r="3" spans="1:19" ht="22.9" customHeight="1" x14ac:dyDescent="0.3">
      <c r="R3" s="40" t="s">
        <v>14</v>
      </c>
      <c r="S3" s="41">
        <v>4</v>
      </c>
    </row>
    <row r="4" spans="1:19" s="42" customFormat="1" ht="17.45" x14ac:dyDescent="0.35">
      <c r="A4" s="94" t="s">
        <v>31</v>
      </c>
      <c r="B4" s="94"/>
      <c r="C4" s="97"/>
      <c r="D4" s="98"/>
      <c r="H4" s="95" t="s">
        <v>46</v>
      </c>
      <c r="I4" s="95"/>
      <c r="J4" s="96"/>
      <c r="K4" s="71"/>
      <c r="L4" s="72"/>
      <c r="M4" s="43"/>
      <c r="N4" s="43"/>
      <c r="O4" s="43"/>
      <c r="R4" s="40" t="s">
        <v>15</v>
      </c>
      <c r="S4" s="41">
        <v>3.6669999999999998</v>
      </c>
    </row>
    <row r="5" spans="1:19" ht="22.9" customHeight="1" thickBot="1" x14ac:dyDescent="0.35">
      <c r="R5" s="40" t="s">
        <v>16</v>
      </c>
      <c r="S5" s="41">
        <v>3.3330000000000002</v>
      </c>
    </row>
    <row r="6" spans="1:19" s="45" customFormat="1" ht="16.149999999999999" thickBot="1" x14ac:dyDescent="0.35">
      <c r="A6" s="99" t="s">
        <v>32</v>
      </c>
      <c r="B6" s="100"/>
      <c r="C6" s="100"/>
      <c r="D6" s="100"/>
      <c r="E6" s="100"/>
      <c r="F6" s="100"/>
      <c r="G6" s="101"/>
      <c r="H6" s="44"/>
      <c r="I6" s="99" t="s">
        <v>38</v>
      </c>
      <c r="J6" s="100"/>
      <c r="K6" s="100"/>
      <c r="L6" s="100"/>
      <c r="M6" s="100"/>
      <c r="N6" s="100"/>
      <c r="O6" s="101"/>
      <c r="P6" s="44"/>
      <c r="R6" s="40" t="s">
        <v>17</v>
      </c>
      <c r="S6" s="41">
        <v>3</v>
      </c>
    </row>
    <row r="7" spans="1:19" thickBot="1" x14ac:dyDescent="0.35">
      <c r="A7" s="2" t="s">
        <v>34</v>
      </c>
      <c r="B7" s="3" t="s">
        <v>33</v>
      </c>
      <c r="C7" s="3" t="s">
        <v>26</v>
      </c>
      <c r="D7" s="3" t="s">
        <v>27</v>
      </c>
      <c r="E7" s="3" t="s">
        <v>57</v>
      </c>
      <c r="F7" s="4" t="s">
        <v>58</v>
      </c>
      <c r="G7" s="5" t="s">
        <v>28</v>
      </c>
      <c r="I7" s="6" t="s">
        <v>34</v>
      </c>
      <c r="J7" s="7" t="s">
        <v>33</v>
      </c>
      <c r="K7" s="7" t="s">
        <v>26</v>
      </c>
      <c r="L7" s="7" t="s">
        <v>27</v>
      </c>
      <c r="M7" s="7" t="s">
        <v>57</v>
      </c>
      <c r="N7" s="8" t="s">
        <v>58</v>
      </c>
      <c r="O7" s="9" t="s">
        <v>28</v>
      </c>
      <c r="R7" s="40" t="s">
        <v>18</v>
      </c>
      <c r="S7" s="41">
        <v>2.6669999999999998</v>
      </c>
    </row>
    <row r="8" spans="1:19" ht="18.75" customHeight="1" x14ac:dyDescent="0.3">
      <c r="A8" s="19"/>
      <c r="B8" s="20"/>
      <c r="C8" s="20"/>
      <c r="D8" s="20"/>
      <c r="E8" s="46" t="e">
        <f>VLOOKUP(B8,R16:S19,2,FALSE)</f>
        <v>#N/A</v>
      </c>
      <c r="F8" s="46" t="e">
        <f>VLOOKUP(D8,R2:S13,2,FALSE)</f>
        <v>#N/A</v>
      </c>
      <c r="G8" s="47">
        <f t="shared" ref="G8:G13" si="0">IFERROR(E8+F8,0)</f>
        <v>0</v>
      </c>
      <c r="I8" s="19"/>
      <c r="J8" s="20"/>
      <c r="K8" s="20"/>
      <c r="L8" s="20"/>
      <c r="M8" s="48" t="e">
        <f>VLOOKUP(J8,R16:S19,2,FALSE)</f>
        <v>#N/A</v>
      </c>
      <c r="N8" s="48" t="e">
        <f>VLOOKUP(L8,R2:S13,2,FALSE)</f>
        <v>#N/A</v>
      </c>
      <c r="O8" s="47">
        <f t="shared" ref="O8:O13" si="1">IFERROR(M8+N8,0)</f>
        <v>0</v>
      </c>
      <c r="R8" s="40" t="s">
        <v>19</v>
      </c>
      <c r="S8" s="41">
        <v>2.3330000000000002</v>
      </c>
    </row>
    <row r="9" spans="1:19" ht="18.75" customHeight="1" x14ac:dyDescent="0.3">
      <c r="A9" s="21"/>
      <c r="B9" s="22"/>
      <c r="C9" s="22"/>
      <c r="D9" s="22"/>
      <c r="E9" s="40" t="e">
        <f>VLOOKUP(B9,R16:S19,2,FALSE)</f>
        <v>#N/A</v>
      </c>
      <c r="F9" s="40" t="e">
        <f>VLOOKUP(D9,R2:S13,2,FALSE)</f>
        <v>#N/A</v>
      </c>
      <c r="G9" s="49">
        <f t="shared" si="0"/>
        <v>0</v>
      </c>
      <c r="I9" s="21"/>
      <c r="J9" s="22"/>
      <c r="K9" s="22"/>
      <c r="L9" s="22"/>
      <c r="M9" s="50" t="e">
        <f>VLOOKUP(J9,R16:S19,2,FALSE)</f>
        <v>#N/A</v>
      </c>
      <c r="N9" s="50" t="e">
        <f>VLOOKUP(L9,R2:S13,2,FALSE)</f>
        <v>#N/A</v>
      </c>
      <c r="O9" s="49">
        <f t="shared" si="1"/>
        <v>0</v>
      </c>
      <c r="R9" s="40" t="s">
        <v>20</v>
      </c>
      <c r="S9" s="41">
        <v>2</v>
      </c>
    </row>
    <row r="10" spans="1:19" ht="18.75" customHeight="1" x14ac:dyDescent="0.3">
      <c r="A10" s="21"/>
      <c r="B10" s="22"/>
      <c r="C10" s="22"/>
      <c r="D10" s="22"/>
      <c r="E10" s="40" t="e">
        <f>VLOOKUP(B10,R16:S19,2,FALSE)</f>
        <v>#N/A</v>
      </c>
      <c r="F10" s="40" t="e">
        <f>VLOOKUP(D10,R2:S13,2,FALSE)</f>
        <v>#N/A</v>
      </c>
      <c r="G10" s="49">
        <f t="shared" si="0"/>
        <v>0</v>
      </c>
      <c r="I10" s="21"/>
      <c r="J10" s="22"/>
      <c r="K10" s="22"/>
      <c r="L10" s="22"/>
      <c r="M10" s="50" t="e">
        <f>VLOOKUP(J10,R16:S19,2,FALSE)</f>
        <v>#N/A</v>
      </c>
      <c r="N10" s="50" t="e">
        <f>VLOOKUP(L10,R2:S13,2,FALSE)</f>
        <v>#N/A</v>
      </c>
      <c r="O10" s="49">
        <f t="shared" si="1"/>
        <v>0</v>
      </c>
      <c r="R10" s="40" t="s">
        <v>21</v>
      </c>
      <c r="S10" s="41">
        <v>1.667</v>
      </c>
    </row>
    <row r="11" spans="1:19" ht="18.75" customHeight="1" x14ac:dyDescent="0.3">
      <c r="A11" s="21"/>
      <c r="B11" s="22"/>
      <c r="C11" s="22"/>
      <c r="D11" s="22"/>
      <c r="E11" s="40" t="e">
        <f>VLOOKUP(B11,R16:S19,2,FALSE)</f>
        <v>#N/A</v>
      </c>
      <c r="F11" s="40" t="e">
        <f>VLOOKUP(D11,R2:S13,2,FALSE)</f>
        <v>#N/A</v>
      </c>
      <c r="G11" s="49">
        <f t="shared" si="0"/>
        <v>0</v>
      </c>
      <c r="I11" s="21"/>
      <c r="J11" s="22"/>
      <c r="K11" s="22"/>
      <c r="L11" s="22"/>
      <c r="M11" s="50" t="e">
        <f>VLOOKUP(J11,R16:S19,2,FALSE)</f>
        <v>#N/A</v>
      </c>
      <c r="N11" s="50" t="e">
        <f>VLOOKUP(L11,R2:S13,2,FALSE)</f>
        <v>#N/A</v>
      </c>
      <c r="O11" s="49">
        <f t="shared" si="1"/>
        <v>0</v>
      </c>
      <c r="R11" s="40" t="s">
        <v>22</v>
      </c>
      <c r="S11" s="41">
        <v>1.333</v>
      </c>
    </row>
    <row r="12" spans="1:19" ht="18.75" customHeight="1" x14ac:dyDescent="0.3">
      <c r="A12" s="21"/>
      <c r="B12" s="22"/>
      <c r="C12" s="22"/>
      <c r="D12" s="22"/>
      <c r="E12" s="40" t="e">
        <f>VLOOKUP(B12,R16:S19,2,FALSE)</f>
        <v>#N/A</v>
      </c>
      <c r="F12" s="40" t="e">
        <f>VLOOKUP(D12,R2:S13,2,FALSE)</f>
        <v>#N/A</v>
      </c>
      <c r="G12" s="49">
        <f t="shared" si="0"/>
        <v>0</v>
      </c>
      <c r="I12" s="21"/>
      <c r="J12" s="22"/>
      <c r="K12" s="22"/>
      <c r="L12" s="22"/>
      <c r="M12" s="50" t="e">
        <f>VLOOKUP(J12,R16:S19,2,FALSE)</f>
        <v>#N/A</v>
      </c>
      <c r="N12" s="50" t="e">
        <f>VLOOKUP(L12,R2:S13,2,FALSE)</f>
        <v>#N/A</v>
      </c>
      <c r="O12" s="49">
        <f t="shared" si="1"/>
        <v>0</v>
      </c>
      <c r="R12" s="40" t="s">
        <v>23</v>
      </c>
      <c r="S12" s="41">
        <v>1</v>
      </c>
    </row>
    <row r="13" spans="1:19" ht="18.75" customHeight="1" thickBot="1" x14ac:dyDescent="0.35">
      <c r="A13" s="23"/>
      <c r="B13" s="24"/>
      <c r="C13" s="24"/>
      <c r="D13" s="24"/>
      <c r="E13" s="51" t="e">
        <f>VLOOKUP(B13,R16:S19,2,FALSE)</f>
        <v>#N/A</v>
      </c>
      <c r="F13" s="51" t="e">
        <f>VLOOKUP(D13,R2:S13,2,FALSE)</f>
        <v>#N/A</v>
      </c>
      <c r="G13" s="52">
        <f t="shared" si="0"/>
        <v>0</v>
      </c>
      <c r="I13" s="23"/>
      <c r="J13" s="24"/>
      <c r="K13" s="24"/>
      <c r="L13" s="24"/>
      <c r="M13" s="53" t="e">
        <f>VLOOKUP(J13,R16:S19,2,FALSE)</f>
        <v>#N/A</v>
      </c>
      <c r="N13" s="53" t="e">
        <f>VLOOKUP(L13,R2:S13,2,FALSE)</f>
        <v>#N/A</v>
      </c>
      <c r="O13" s="52">
        <f t="shared" si="1"/>
        <v>0</v>
      </c>
      <c r="R13" s="40" t="s">
        <v>24</v>
      </c>
      <c r="S13" s="41">
        <v>0.66700000000000004</v>
      </c>
    </row>
    <row r="14" spans="1:19" ht="18.75" hidden="1" customHeight="1" thickBot="1" x14ac:dyDescent="0.35">
      <c r="B14" s="54">
        <f>COUNTA(B8:B13)</f>
        <v>0</v>
      </c>
      <c r="C14" s="1" t="s">
        <v>51</v>
      </c>
      <c r="D14" s="55"/>
      <c r="J14" s="54">
        <f>COUNTA(J8:J13)</f>
        <v>0</v>
      </c>
      <c r="K14" s="1" t="s">
        <v>52</v>
      </c>
    </row>
    <row r="15" spans="1:19" thickBot="1" x14ac:dyDescent="0.35">
      <c r="R15" s="38" t="s">
        <v>59</v>
      </c>
      <c r="S15" s="38" t="s">
        <v>60</v>
      </c>
    </row>
    <row r="16" spans="1:19" s="45" customFormat="1" ht="16.149999999999999" thickBot="1" x14ac:dyDescent="0.35">
      <c r="A16" s="99" t="s">
        <v>39</v>
      </c>
      <c r="B16" s="100"/>
      <c r="C16" s="100"/>
      <c r="D16" s="100"/>
      <c r="E16" s="100"/>
      <c r="F16" s="100"/>
      <c r="G16" s="101"/>
      <c r="H16" s="44"/>
      <c r="I16" s="99" t="s">
        <v>63</v>
      </c>
      <c r="J16" s="100"/>
      <c r="K16" s="100"/>
      <c r="L16" s="100"/>
      <c r="M16" s="100"/>
      <c r="N16" s="100"/>
      <c r="O16" s="101"/>
      <c r="P16" s="44"/>
      <c r="R16" s="40" t="s">
        <v>35</v>
      </c>
      <c r="S16" s="40">
        <v>0.5</v>
      </c>
    </row>
    <row r="17" spans="1:19" thickBot="1" x14ac:dyDescent="0.35">
      <c r="A17" s="10" t="s">
        <v>34</v>
      </c>
      <c r="B17" s="11" t="s">
        <v>33</v>
      </c>
      <c r="C17" s="11" t="s">
        <v>26</v>
      </c>
      <c r="D17" s="11" t="s">
        <v>27</v>
      </c>
      <c r="E17" s="11" t="s">
        <v>57</v>
      </c>
      <c r="F17" s="12" t="s">
        <v>58</v>
      </c>
      <c r="G17" s="13" t="s">
        <v>28</v>
      </c>
      <c r="I17" s="10" t="s">
        <v>34</v>
      </c>
      <c r="J17" s="11" t="s">
        <v>33</v>
      </c>
      <c r="K17" s="11" t="s">
        <v>26</v>
      </c>
      <c r="L17" s="11" t="s">
        <v>27</v>
      </c>
      <c r="M17" s="11" t="s">
        <v>57</v>
      </c>
      <c r="N17" s="12" t="s">
        <v>58</v>
      </c>
      <c r="O17" s="13" t="s">
        <v>28</v>
      </c>
      <c r="R17" s="40" t="s">
        <v>36</v>
      </c>
      <c r="S17" s="40">
        <v>0</v>
      </c>
    </row>
    <row r="18" spans="1:19" ht="18.75" customHeight="1" x14ac:dyDescent="0.3">
      <c r="A18" s="19"/>
      <c r="B18" s="20"/>
      <c r="C18" s="20"/>
      <c r="D18" s="20"/>
      <c r="E18" s="48" t="e">
        <f>VLOOKUP(B18,R16:S19,2,FALSE)</f>
        <v>#N/A</v>
      </c>
      <c r="F18" s="48" t="e">
        <f>VLOOKUP(D18,R2:S13,2,FALSE)</f>
        <v>#N/A</v>
      </c>
      <c r="G18" s="47">
        <f t="shared" ref="G18:G23" si="2">IFERROR(E18+F18,0)</f>
        <v>0</v>
      </c>
      <c r="I18" s="19"/>
      <c r="J18" s="20"/>
      <c r="K18" s="20"/>
      <c r="L18" s="20"/>
      <c r="M18" s="48" t="e">
        <f>VLOOKUP(J18,R22:S25,2,FALSE)</f>
        <v>#N/A</v>
      </c>
      <c r="N18" s="48" t="e">
        <f>VLOOKUP(L18,R2:S13,2,FALSE)</f>
        <v>#N/A</v>
      </c>
      <c r="O18" s="47">
        <f t="shared" ref="O18:O23" si="3">IFERROR(M18+N18,0)</f>
        <v>0</v>
      </c>
      <c r="R18" s="40" t="s">
        <v>77</v>
      </c>
      <c r="S18" s="40">
        <v>0</v>
      </c>
    </row>
    <row r="19" spans="1:19" ht="18.75" customHeight="1" x14ac:dyDescent="0.3">
      <c r="A19" s="21"/>
      <c r="B19" s="22"/>
      <c r="C19" s="22"/>
      <c r="D19" s="22"/>
      <c r="E19" s="50" t="e">
        <f>VLOOKUP(B19,R16:S19,2,FALSE)</f>
        <v>#N/A</v>
      </c>
      <c r="F19" s="50" t="e">
        <f>VLOOKUP(D19,R2:S13,2,FALSE)</f>
        <v>#N/A</v>
      </c>
      <c r="G19" s="49">
        <f t="shared" si="2"/>
        <v>0</v>
      </c>
      <c r="I19" s="21"/>
      <c r="J19" s="22"/>
      <c r="K19" s="22"/>
      <c r="L19" s="22"/>
      <c r="M19" s="50" t="e">
        <f>VLOOKUP(J19,R16:S19,2,FALSE)</f>
        <v>#N/A</v>
      </c>
      <c r="N19" s="50" t="e">
        <f>VLOOKUP(L19,R2:S13,2,FALSE)</f>
        <v>#N/A</v>
      </c>
      <c r="O19" s="49">
        <f t="shared" si="3"/>
        <v>0</v>
      </c>
      <c r="R19" s="40" t="s">
        <v>37</v>
      </c>
      <c r="S19" s="40">
        <v>0</v>
      </c>
    </row>
    <row r="20" spans="1:19" ht="18.75" customHeight="1" x14ac:dyDescent="0.3">
      <c r="A20" s="21"/>
      <c r="B20" s="22"/>
      <c r="C20" s="22"/>
      <c r="D20" s="22"/>
      <c r="E20" s="50" t="e">
        <f>VLOOKUP(B20,R16:S19,2,FALSE)</f>
        <v>#N/A</v>
      </c>
      <c r="F20" s="50" t="e">
        <f>VLOOKUP(D20,R2:S13,2,FALSE)</f>
        <v>#N/A</v>
      </c>
      <c r="G20" s="49">
        <f t="shared" si="2"/>
        <v>0</v>
      </c>
      <c r="I20" s="21"/>
      <c r="J20" s="22"/>
      <c r="K20" s="22"/>
      <c r="L20" s="22"/>
      <c r="M20" s="50" t="e">
        <f>VLOOKUP(J20,R16:S19,2,FALSE)</f>
        <v>#N/A</v>
      </c>
      <c r="N20" s="50" t="e">
        <f>VLOOKUP(L20,R2:S13,2,FALSE)</f>
        <v>#N/A</v>
      </c>
      <c r="O20" s="49">
        <f t="shared" si="3"/>
        <v>0</v>
      </c>
    </row>
    <row r="21" spans="1:19" ht="18.75" customHeight="1" x14ac:dyDescent="0.3">
      <c r="A21" s="21"/>
      <c r="B21" s="22"/>
      <c r="C21" s="22"/>
      <c r="D21" s="22"/>
      <c r="E21" s="50" t="e">
        <f>VLOOKUP(B21,R16:S19,2,FALSE)</f>
        <v>#N/A</v>
      </c>
      <c r="F21" s="50" t="e">
        <f>VLOOKUP(D21,R2:S13,2,FALSE)</f>
        <v>#N/A</v>
      </c>
      <c r="G21" s="49">
        <f t="shared" si="2"/>
        <v>0</v>
      </c>
      <c r="I21" s="21"/>
      <c r="J21" s="22"/>
      <c r="K21" s="22"/>
      <c r="L21" s="22"/>
      <c r="M21" s="50" t="e">
        <f>VLOOKUP(J21,R16:S19,2,FALSE)</f>
        <v>#N/A</v>
      </c>
      <c r="N21" s="50" t="e">
        <f>VLOOKUP(L21,R2:S13,2,FALSE)</f>
        <v>#N/A</v>
      </c>
      <c r="O21" s="49">
        <f t="shared" si="3"/>
        <v>0</v>
      </c>
      <c r="R21" s="38" t="s">
        <v>59</v>
      </c>
      <c r="S21" s="38" t="s">
        <v>60</v>
      </c>
    </row>
    <row r="22" spans="1:19" ht="18.75" customHeight="1" x14ac:dyDescent="0.3">
      <c r="A22" s="21"/>
      <c r="B22" s="22"/>
      <c r="C22" s="22"/>
      <c r="D22" s="22"/>
      <c r="E22" s="50" t="e">
        <f>VLOOKUP(B22,R16:S19,2,FALSE)</f>
        <v>#N/A</v>
      </c>
      <c r="F22" s="50" t="e">
        <f>VLOOKUP(D22,R2:S13,2,FALSE)</f>
        <v>#N/A</v>
      </c>
      <c r="G22" s="49">
        <f t="shared" si="2"/>
        <v>0</v>
      </c>
      <c r="I22" s="21"/>
      <c r="J22" s="22"/>
      <c r="K22" s="22"/>
      <c r="L22" s="22"/>
      <c r="M22" s="50" t="e">
        <f>VLOOKUP(J22,R16:S19,2,FALSE)</f>
        <v>#N/A</v>
      </c>
      <c r="N22" s="50" t="e">
        <f>VLOOKUP(L22,R2:S13,2,FALSE)</f>
        <v>#N/A</v>
      </c>
      <c r="O22" s="49">
        <f t="shared" si="3"/>
        <v>0</v>
      </c>
      <c r="R22" s="40" t="s">
        <v>35</v>
      </c>
      <c r="S22" s="40">
        <v>0.5</v>
      </c>
    </row>
    <row r="23" spans="1:19" ht="18.75" customHeight="1" thickBot="1" x14ac:dyDescent="0.35">
      <c r="A23" s="23"/>
      <c r="B23" s="24"/>
      <c r="C23" s="24"/>
      <c r="D23" s="24"/>
      <c r="E23" s="53" t="e">
        <f>VLOOKUP(B23,R16:S19,2,FALSE)</f>
        <v>#N/A</v>
      </c>
      <c r="F23" s="53" t="e">
        <f>VLOOKUP(D23,R2:S13,2,FALSE)</f>
        <v>#N/A</v>
      </c>
      <c r="G23" s="52">
        <f t="shared" si="2"/>
        <v>0</v>
      </c>
      <c r="I23" s="23"/>
      <c r="J23" s="24"/>
      <c r="K23" s="24"/>
      <c r="L23" s="24"/>
      <c r="M23" s="53" t="e">
        <f>VLOOKUP(J23,R16:S19,2,FALSE)</f>
        <v>#N/A</v>
      </c>
      <c r="N23" s="53" t="e">
        <f>VLOOKUP(L23,R2:S13,2,FALSE)</f>
        <v>#N/A</v>
      </c>
      <c r="O23" s="52">
        <f t="shared" si="3"/>
        <v>0</v>
      </c>
      <c r="R23" s="40" t="s">
        <v>36</v>
      </c>
      <c r="S23" s="40">
        <v>0.25</v>
      </c>
    </row>
    <row r="24" spans="1:19" ht="18.75" hidden="1" customHeight="1" thickBot="1" x14ac:dyDescent="0.35">
      <c r="B24" s="54">
        <f>COUNTA(B18:B23)</f>
        <v>0</v>
      </c>
      <c r="C24" s="1" t="s">
        <v>53</v>
      </c>
      <c r="D24" s="55"/>
      <c r="J24" s="54">
        <f>COUNTA(J18:J23)</f>
        <v>0</v>
      </c>
      <c r="K24" s="1" t="s">
        <v>54</v>
      </c>
      <c r="R24" s="40" t="s">
        <v>77</v>
      </c>
      <c r="S24" s="40">
        <v>0</v>
      </c>
    </row>
    <row r="25" spans="1:19" ht="25.5" customHeight="1" thickBot="1" x14ac:dyDescent="0.35">
      <c r="R25" s="40" t="s">
        <v>37</v>
      </c>
      <c r="S25" s="40">
        <v>0</v>
      </c>
    </row>
    <row r="26" spans="1:19" x14ac:dyDescent="0.25">
      <c r="B26" s="92">
        <f>B14+J14+B24+J24</f>
        <v>0</v>
      </c>
      <c r="C26" s="14" t="s">
        <v>41</v>
      </c>
      <c r="D26" s="92">
        <f>G8+G9+G10+G11+G12+G13+O8+O9+O10+O11+O12+O13+G18+G19+G20+G21+G22+G23+O18+O19+O20+O21+O22+O23</f>
        <v>0</v>
      </c>
      <c r="G26" s="14" t="s">
        <v>42</v>
      </c>
      <c r="K26" s="92" t="e">
        <f>D26/B26</f>
        <v>#DIV/0!</v>
      </c>
      <c r="L26" s="15" t="s">
        <v>45</v>
      </c>
      <c r="M26" s="56"/>
    </row>
    <row r="27" spans="1:19" ht="15.75" thickBot="1" x14ac:dyDescent="0.3">
      <c r="B27" s="93"/>
      <c r="C27" s="14" t="s">
        <v>40</v>
      </c>
      <c r="D27" s="93"/>
      <c r="G27" s="14" t="s">
        <v>43</v>
      </c>
      <c r="K27" s="93"/>
      <c r="L27" s="15" t="s">
        <v>44</v>
      </c>
      <c r="M27" s="56"/>
      <c r="R27" s="57" t="s">
        <v>61</v>
      </c>
      <c r="S27" s="57"/>
    </row>
    <row r="28" spans="1:19" ht="21" customHeight="1" thickBot="1" x14ac:dyDescent="0.35">
      <c r="R28" s="58" t="s">
        <v>0</v>
      </c>
      <c r="S28" s="59"/>
    </row>
    <row r="29" spans="1:19" ht="14.45" customHeight="1" x14ac:dyDescent="0.25">
      <c r="B29" s="81" t="s">
        <v>79</v>
      </c>
      <c r="C29" s="82"/>
      <c r="D29" s="82"/>
      <c r="E29" s="82"/>
      <c r="F29" s="82"/>
      <c r="G29" s="82"/>
      <c r="H29" s="82"/>
      <c r="I29" s="83"/>
      <c r="K29" s="14" t="s">
        <v>47</v>
      </c>
      <c r="R29" s="58" t="s">
        <v>1</v>
      </c>
      <c r="S29" s="59"/>
    </row>
    <row r="30" spans="1:19" ht="14.45" customHeight="1" x14ac:dyDescent="0.25">
      <c r="B30" s="84"/>
      <c r="C30" s="85"/>
      <c r="D30" s="85"/>
      <c r="E30" s="85"/>
      <c r="F30" s="85"/>
      <c r="G30" s="85"/>
      <c r="H30" s="85"/>
      <c r="I30" s="86"/>
      <c r="R30" s="58" t="s">
        <v>2</v>
      </c>
      <c r="S30" s="59"/>
    </row>
    <row r="31" spans="1:19" ht="15" customHeight="1" thickBot="1" x14ac:dyDescent="0.3">
      <c r="B31" s="84" t="s">
        <v>80</v>
      </c>
      <c r="C31" s="85"/>
      <c r="D31" s="85"/>
      <c r="E31" s="85"/>
      <c r="F31" s="85"/>
      <c r="G31" s="85"/>
      <c r="H31" s="85"/>
      <c r="I31" s="86"/>
      <c r="K31" s="80"/>
      <c r="L31" s="80"/>
      <c r="M31" s="56"/>
      <c r="R31" s="58" t="s">
        <v>3</v>
      </c>
      <c r="S31" s="59"/>
    </row>
    <row r="32" spans="1:19" ht="15.75" thickBot="1" x14ac:dyDescent="0.3">
      <c r="B32" s="87"/>
      <c r="C32" s="88"/>
      <c r="D32" s="88"/>
      <c r="E32" s="88"/>
      <c r="F32" s="88"/>
      <c r="G32" s="88"/>
      <c r="H32" s="88"/>
      <c r="I32" s="89"/>
      <c r="R32" s="58" t="s">
        <v>4</v>
      </c>
      <c r="S32" s="59"/>
    </row>
    <row r="33" spans="2:19" ht="14.45" x14ac:dyDescent="0.3">
      <c r="R33" s="58" t="s">
        <v>5</v>
      </c>
      <c r="S33" s="59"/>
    </row>
    <row r="34" spans="2:19" ht="14.45" x14ac:dyDescent="0.3">
      <c r="R34" s="58"/>
      <c r="S34" s="59"/>
    </row>
    <row r="35" spans="2:19" ht="14.45" x14ac:dyDescent="0.3">
      <c r="R35" s="58"/>
      <c r="S35" s="59"/>
    </row>
    <row r="36" spans="2:19" ht="21" x14ac:dyDescent="0.4">
      <c r="E36" s="60"/>
      <c r="F36" s="60"/>
      <c r="G36" s="60"/>
      <c r="H36" s="60"/>
      <c r="I36" s="68">
        <f>K4</f>
        <v>0</v>
      </c>
      <c r="J36" s="69"/>
      <c r="K36" s="70"/>
      <c r="O36" s="37" t="s">
        <v>71</v>
      </c>
      <c r="R36" s="58" t="s">
        <v>6</v>
      </c>
      <c r="S36" s="59"/>
    </row>
    <row r="37" spans="2:19" ht="14.45" x14ac:dyDescent="0.3">
      <c r="B37" s="79" t="s">
        <v>64</v>
      </c>
      <c r="C37" s="79"/>
      <c r="D37" s="79"/>
      <c r="R37" s="58" t="s">
        <v>7</v>
      </c>
      <c r="S37" s="59"/>
    </row>
    <row r="38" spans="2:19" ht="22.5" customHeight="1" thickBot="1" x14ac:dyDescent="0.35">
      <c r="B38" s="36" t="s">
        <v>65</v>
      </c>
      <c r="C38" s="36" t="s">
        <v>66</v>
      </c>
      <c r="D38" s="36" t="s">
        <v>33</v>
      </c>
      <c r="H38" s="16" t="s">
        <v>69</v>
      </c>
      <c r="R38" s="58" t="s">
        <v>8</v>
      </c>
      <c r="S38" s="59"/>
    </row>
    <row r="39" spans="2:19" ht="15.75" customHeight="1" x14ac:dyDescent="0.25">
      <c r="B39" s="61">
        <v>1</v>
      </c>
      <c r="C39" s="20"/>
      <c r="D39" s="25"/>
      <c r="H39" s="62" t="s">
        <v>82</v>
      </c>
      <c r="I39" s="17" t="s">
        <v>29</v>
      </c>
      <c r="R39" s="58" t="s">
        <v>9</v>
      </c>
      <c r="S39" s="59"/>
    </row>
    <row r="40" spans="2:19" ht="15.75" customHeight="1" x14ac:dyDescent="0.25">
      <c r="B40" s="63">
        <v>2</v>
      </c>
      <c r="C40" s="22"/>
      <c r="D40" s="26"/>
      <c r="H40" s="62" t="s">
        <v>83</v>
      </c>
      <c r="I40" s="17" t="s">
        <v>72</v>
      </c>
      <c r="R40" s="58" t="s">
        <v>10</v>
      </c>
      <c r="S40" s="59"/>
    </row>
    <row r="41" spans="2:19" ht="15.75" customHeight="1" x14ac:dyDescent="0.25">
      <c r="B41" s="63">
        <v>3</v>
      </c>
      <c r="C41" s="22"/>
      <c r="D41" s="26"/>
      <c r="H41" s="62" t="s">
        <v>84</v>
      </c>
      <c r="I41" s="17" t="s">
        <v>48</v>
      </c>
      <c r="R41" s="58" t="s">
        <v>11</v>
      </c>
      <c r="S41" s="59"/>
    </row>
    <row r="42" spans="2:19" ht="15.75" customHeight="1" x14ac:dyDescent="0.25">
      <c r="B42" s="63">
        <v>4</v>
      </c>
      <c r="C42" s="22"/>
      <c r="D42" s="26"/>
      <c r="H42" s="62" t="s">
        <v>85</v>
      </c>
      <c r="I42" s="17" t="s">
        <v>49</v>
      </c>
      <c r="R42" s="58" t="s">
        <v>12</v>
      </c>
      <c r="S42" s="59"/>
    </row>
    <row r="43" spans="2:19" ht="15.75" customHeight="1" x14ac:dyDescent="0.25">
      <c r="B43" s="63">
        <v>5</v>
      </c>
      <c r="C43" s="22"/>
      <c r="D43" s="26"/>
      <c r="H43" s="62" t="s">
        <v>86</v>
      </c>
      <c r="I43" s="17" t="s">
        <v>30</v>
      </c>
    </row>
    <row r="44" spans="2:19" ht="15.75" customHeight="1" thickBot="1" x14ac:dyDescent="0.3">
      <c r="B44" s="64">
        <v>6</v>
      </c>
      <c r="C44" s="24"/>
      <c r="D44" s="27"/>
      <c r="H44" s="62"/>
      <c r="J44" s="14" t="s">
        <v>81</v>
      </c>
    </row>
    <row r="45" spans="2:19" x14ac:dyDescent="0.25">
      <c r="H45" s="62" t="s">
        <v>87</v>
      </c>
      <c r="I45" s="17" t="s">
        <v>68</v>
      </c>
    </row>
    <row r="46" spans="2:19" ht="15.75" customHeight="1" thickBot="1" x14ac:dyDescent="0.35">
      <c r="E46" s="16"/>
      <c r="F46" s="16"/>
      <c r="G46" s="16"/>
      <c r="H46" s="62" t="s">
        <v>88</v>
      </c>
      <c r="I46" s="17" t="s">
        <v>67</v>
      </c>
      <c r="R46" s="65" t="s">
        <v>62</v>
      </c>
    </row>
    <row r="47" spans="2:19" ht="15.75" customHeight="1" x14ac:dyDescent="0.3">
      <c r="B47" s="73" t="s">
        <v>75</v>
      </c>
      <c r="C47" s="74"/>
      <c r="D47" s="75"/>
      <c r="E47" s="17"/>
      <c r="F47" s="17"/>
      <c r="G47" s="17"/>
      <c r="H47" s="62" t="s">
        <v>89</v>
      </c>
      <c r="I47" s="17" t="s">
        <v>50</v>
      </c>
      <c r="J47" s="16"/>
      <c r="R47" s="40">
        <v>1</v>
      </c>
    </row>
    <row r="48" spans="2:19" ht="15.75" customHeight="1" thickBot="1" x14ac:dyDescent="0.3">
      <c r="B48" s="76" t="s">
        <v>76</v>
      </c>
      <c r="C48" s="77"/>
      <c r="D48" s="78"/>
      <c r="E48" s="17"/>
      <c r="F48" s="17"/>
      <c r="G48" s="17"/>
      <c r="H48" s="62" t="s">
        <v>90</v>
      </c>
      <c r="I48" s="17" t="s">
        <v>73</v>
      </c>
      <c r="J48" s="17"/>
      <c r="R48" s="40">
        <v>2</v>
      </c>
    </row>
    <row r="49" spans="2:12" x14ac:dyDescent="0.25">
      <c r="B49" s="17"/>
      <c r="C49" s="17"/>
      <c r="D49" s="17"/>
      <c r="E49" s="17"/>
      <c r="F49" s="17"/>
      <c r="G49" s="17"/>
      <c r="I49" s="17"/>
      <c r="J49" s="17" t="s">
        <v>74</v>
      </c>
    </row>
    <row r="50" spans="2:12" ht="7.9" customHeight="1" thickBot="1" x14ac:dyDescent="0.3">
      <c r="B50" s="66"/>
      <c r="C50" s="66"/>
      <c r="D50" s="66"/>
      <c r="E50" s="66"/>
      <c r="F50" s="66"/>
      <c r="G50" s="66"/>
      <c r="H50" s="66"/>
      <c r="I50" s="66"/>
      <c r="J50" s="66"/>
      <c r="K50" s="67"/>
      <c r="L50" s="67"/>
    </row>
    <row r="51" spans="2:12" ht="19.899999999999999" customHeight="1" x14ac:dyDescent="0.35">
      <c r="B51" s="18" t="s">
        <v>91</v>
      </c>
      <c r="C51" s="18"/>
      <c r="D51" s="18"/>
      <c r="E51" s="17"/>
      <c r="F51" s="17"/>
      <c r="G51" s="17"/>
      <c r="H51" s="17"/>
      <c r="I51" s="17"/>
      <c r="J51" s="17"/>
    </row>
    <row r="52" spans="2:12" ht="21" x14ac:dyDescent="0.35">
      <c r="B52" s="28"/>
      <c r="C52" s="29"/>
      <c r="D52" s="30"/>
      <c r="E52" s="31"/>
      <c r="F52" s="31"/>
      <c r="G52" s="31"/>
      <c r="H52" s="32"/>
      <c r="I52" s="32"/>
      <c r="J52" s="32"/>
      <c r="K52" s="30"/>
      <c r="L52" s="30"/>
    </row>
    <row r="53" spans="2:12" ht="15.75" x14ac:dyDescent="0.25">
      <c r="B53" s="33"/>
      <c r="C53" s="34"/>
      <c r="D53" s="30"/>
      <c r="E53" s="30"/>
      <c r="F53" s="30"/>
      <c r="G53" s="30"/>
      <c r="H53" s="30"/>
      <c r="I53" s="30"/>
      <c r="J53" s="30"/>
      <c r="K53" s="30"/>
      <c r="L53" s="30"/>
    </row>
    <row r="54" spans="2:12" ht="15.75" x14ac:dyDescent="0.25">
      <c r="B54" s="33"/>
      <c r="C54" s="34"/>
      <c r="D54" s="30"/>
      <c r="E54" s="30"/>
      <c r="F54" s="30"/>
      <c r="G54" s="30"/>
      <c r="H54" s="30"/>
      <c r="I54" s="30"/>
      <c r="J54" s="30"/>
      <c r="K54" s="30"/>
      <c r="L54" s="30"/>
    </row>
    <row r="55" spans="2:12" ht="15.75" x14ac:dyDescent="0.25">
      <c r="B55" s="33"/>
      <c r="C55" s="34"/>
      <c r="D55" s="30"/>
      <c r="E55" s="30"/>
      <c r="F55" s="30"/>
      <c r="G55" s="30"/>
      <c r="H55" s="30"/>
      <c r="I55" s="30"/>
      <c r="J55" s="30"/>
      <c r="K55" s="30"/>
      <c r="L55" s="30"/>
    </row>
    <row r="56" spans="2:12" ht="15.75" x14ac:dyDescent="0.25">
      <c r="B56" s="33"/>
      <c r="C56" s="34"/>
      <c r="D56" s="30"/>
      <c r="E56" s="30"/>
      <c r="F56" s="30"/>
      <c r="G56" s="30"/>
      <c r="H56" s="30"/>
      <c r="I56" s="30"/>
      <c r="J56" s="30"/>
      <c r="K56" s="30"/>
      <c r="L56" s="30"/>
    </row>
    <row r="57" spans="2:12" ht="15.75" x14ac:dyDescent="0.25">
      <c r="B57" s="33"/>
      <c r="C57" s="35"/>
      <c r="D57" s="30"/>
      <c r="E57" s="30"/>
      <c r="F57" s="30"/>
      <c r="G57" s="30"/>
      <c r="H57" s="30"/>
      <c r="I57" s="30"/>
      <c r="J57" s="30"/>
      <c r="K57" s="30"/>
      <c r="L57" s="30"/>
    </row>
    <row r="58" spans="2:12" ht="15.75" x14ac:dyDescent="0.25">
      <c r="B58" s="33"/>
      <c r="C58" s="34"/>
      <c r="D58" s="30"/>
      <c r="E58" s="30"/>
      <c r="F58" s="30"/>
      <c r="G58" s="30"/>
      <c r="H58" s="30"/>
      <c r="I58" s="30"/>
      <c r="J58" s="30"/>
      <c r="K58" s="30"/>
      <c r="L58" s="30"/>
    </row>
    <row r="59" spans="2:12" ht="15.75" x14ac:dyDescent="0.25">
      <c r="B59" s="33"/>
      <c r="C59" s="34"/>
      <c r="D59" s="30"/>
      <c r="E59" s="30"/>
      <c r="F59" s="30"/>
      <c r="G59" s="30"/>
      <c r="H59" s="30"/>
      <c r="I59" s="30"/>
      <c r="J59" s="30"/>
      <c r="K59" s="30"/>
      <c r="L59" s="30"/>
    </row>
    <row r="60" spans="2:12" ht="15.75" x14ac:dyDescent="0.25">
      <c r="B60" s="33"/>
      <c r="C60" s="34"/>
      <c r="D60" s="30"/>
      <c r="E60" s="30"/>
      <c r="F60" s="30"/>
      <c r="G60" s="30"/>
      <c r="H60" s="30"/>
      <c r="I60" s="30"/>
      <c r="J60" s="30"/>
      <c r="K60" s="30"/>
      <c r="L60" s="30"/>
    </row>
    <row r="61" spans="2:12" ht="15.75" x14ac:dyDescent="0.25">
      <c r="B61" s="33"/>
      <c r="C61" s="34"/>
      <c r="D61" s="30"/>
      <c r="E61" s="30"/>
      <c r="F61" s="30"/>
      <c r="G61" s="30"/>
      <c r="H61" s="30"/>
      <c r="I61" s="30"/>
      <c r="J61" s="30"/>
      <c r="K61" s="30"/>
      <c r="L61" s="30"/>
    </row>
    <row r="62" spans="2:12" ht="15.75" x14ac:dyDescent="0.25">
      <c r="B62" s="33"/>
      <c r="C62" s="34"/>
      <c r="D62" s="30"/>
      <c r="E62" s="30"/>
      <c r="F62" s="30"/>
      <c r="G62" s="30"/>
      <c r="H62" s="30"/>
      <c r="I62" s="30"/>
      <c r="J62" s="30"/>
      <c r="K62" s="30"/>
      <c r="L62" s="30"/>
    </row>
    <row r="63" spans="2:12" ht="15.75" x14ac:dyDescent="0.25">
      <c r="B63" s="33"/>
      <c r="C63" s="34"/>
      <c r="D63" s="30"/>
      <c r="E63" s="30"/>
      <c r="F63" s="30"/>
      <c r="G63" s="30"/>
      <c r="H63" s="30"/>
      <c r="I63" s="30"/>
      <c r="J63" s="30"/>
      <c r="K63" s="30"/>
      <c r="L63" s="30"/>
    </row>
    <row r="64" spans="2:12" ht="15.75" x14ac:dyDescent="0.25">
      <c r="B64" s="33"/>
      <c r="C64" s="34"/>
      <c r="D64" s="30"/>
      <c r="E64" s="30"/>
      <c r="F64" s="30"/>
      <c r="G64" s="30"/>
      <c r="H64" s="30"/>
      <c r="I64" s="30"/>
      <c r="J64" s="30"/>
      <c r="K64" s="30"/>
      <c r="L64" s="30"/>
    </row>
    <row r="65" spans="2:12" ht="15.75" x14ac:dyDescent="0.25">
      <c r="B65" s="33"/>
      <c r="C65" s="34"/>
      <c r="D65" s="30"/>
      <c r="E65" s="30"/>
      <c r="F65" s="30"/>
      <c r="G65" s="30"/>
      <c r="H65" s="30"/>
      <c r="I65" s="30"/>
      <c r="J65" s="30"/>
      <c r="K65" s="30"/>
      <c r="L65" s="30"/>
    </row>
    <row r="66" spans="2:12" ht="15.75" x14ac:dyDescent="0.25">
      <c r="B66" s="33"/>
      <c r="C66" s="34"/>
      <c r="D66" s="30"/>
      <c r="E66" s="30"/>
      <c r="F66" s="30"/>
      <c r="G66" s="30"/>
      <c r="H66" s="30"/>
      <c r="I66" s="30"/>
      <c r="J66" s="30"/>
      <c r="K66" s="30"/>
      <c r="L66" s="30"/>
    </row>
    <row r="67" spans="2:12" ht="15.75" x14ac:dyDescent="0.25">
      <c r="B67" s="33"/>
      <c r="C67" s="34"/>
      <c r="D67" s="30"/>
      <c r="E67" s="30"/>
      <c r="F67" s="30"/>
      <c r="G67" s="30"/>
      <c r="H67" s="30"/>
      <c r="I67" s="30"/>
      <c r="J67" s="30"/>
      <c r="K67" s="30"/>
      <c r="L67" s="30"/>
    </row>
    <row r="68" spans="2:12" ht="15.75" x14ac:dyDescent="0.25">
      <c r="B68" s="33"/>
      <c r="C68" s="34"/>
      <c r="D68" s="30"/>
      <c r="E68" s="30"/>
      <c r="F68" s="30"/>
      <c r="G68" s="30"/>
      <c r="H68" s="30"/>
      <c r="I68" s="30"/>
      <c r="J68" s="30"/>
      <c r="K68" s="30"/>
      <c r="L68" s="30"/>
    </row>
    <row r="69" spans="2:12" ht="15.75" x14ac:dyDescent="0.25">
      <c r="B69" s="33"/>
      <c r="C69" s="34"/>
      <c r="D69" s="30"/>
      <c r="E69" s="30"/>
      <c r="F69" s="30"/>
      <c r="G69" s="30"/>
      <c r="H69" s="30"/>
      <c r="I69" s="30"/>
      <c r="J69" s="30"/>
      <c r="K69" s="30"/>
      <c r="L69" s="30"/>
    </row>
  </sheetData>
  <sheetProtection password="C5E1" sheet="1" objects="1" scenarios="1" selectLockedCells="1"/>
  <mergeCells count="20">
    <mergeCell ref="B1:L1"/>
    <mergeCell ref="B2:L2"/>
    <mergeCell ref="D26:D27"/>
    <mergeCell ref="B26:B27"/>
    <mergeCell ref="A4:B4"/>
    <mergeCell ref="H4:J4"/>
    <mergeCell ref="C4:D4"/>
    <mergeCell ref="K26:K27"/>
    <mergeCell ref="A6:G6"/>
    <mergeCell ref="A16:G16"/>
    <mergeCell ref="I16:O16"/>
    <mergeCell ref="I6:O6"/>
    <mergeCell ref="I36:K36"/>
    <mergeCell ref="K4:L4"/>
    <mergeCell ref="B47:D47"/>
    <mergeCell ref="B48:D48"/>
    <mergeCell ref="B37:D37"/>
    <mergeCell ref="K31:L31"/>
    <mergeCell ref="B29:I30"/>
    <mergeCell ref="B31:I32"/>
  </mergeCells>
  <dataValidations count="4">
    <dataValidation type="list" allowBlank="1" showInputMessage="1" showErrorMessage="1" sqref="C4:D4">
      <formula1>SelectDepartment</formula1>
    </dataValidation>
    <dataValidation type="list" allowBlank="1" showInputMessage="1" showErrorMessage="1" sqref="A8:A13 I8:I13 I18:I23 A18:A23">
      <formula1>Sem</formula1>
    </dataValidation>
    <dataValidation type="list" allowBlank="1" showInputMessage="1" showErrorMessage="1" sqref="B8:B13 J8:J13 J18:J23 B18:B23 D39:D44">
      <formula1>ClassLevel</formula1>
    </dataValidation>
    <dataValidation type="list" allowBlank="1" showInputMessage="1" showErrorMessage="1" sqref="D8:D13 L8:L13 D18:D23 L18:L23">
      <formula1>GradeEarned</formula1>
    </dataValidation>
  </dataValidations>
  <pageMargins left="0.25" right="0.25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Application</vt:lpstr>
      <vt:lpstr>ClassLevel</vt:lpstr>
      <vt:lpstr>Department</vt:lpstr>
      <vt:lpstr>GradeEarned</vt:lpstr>
      <vt:lpstr>SelectDepartment</vt:lpstr>
      <vt:lpstr>Sem</vt:lpstr>
    </vt:vector>
  </TitlesOfParts>
  <Company>L'Anse Creuse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2019-03-14T16:09:51Z</cp:lastPrinted>
  <dcterms:created xsi:type="dcterms:W3CDTF">2018-03-05T16:14:16Z</dcterms:created>
  <dcterms:modified xsi:type="dcterms:W3CDTF">2019-03-14T17:56:17Z</dcterms:modified>
</cp:coreProperties>
</file>